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C:\Users\Control Interno\Documents\CONTROL INTERNO 2024\PORMENORIZADO\I EVALUACION SCI 2024\"/>
    </mc:Choice>
  </mc:AlternateContent>
  <xr:revisionPtr revIDLastSave="0" documentId="13_ncr:1_{B1825BBB-E651-402B-A388-03AAE1B4D8AA}" xr6:coauthVersionLast="47" xr6:coauthVersionMax="47" xr10:uidLastSave="{00000000-0000-0000-0000-000000000000}"/>
  <bookViews>
    <workbookView xWindow="-120" yWindow="-120" windowWidth="29040" windowHeight="15840" xr2:uid="{FA5600E7-083F-4C4B-81FC-EA35719DAC55}"/>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3" i="1" l="1"/>
  <c r="O33" i="1" s="1"/>
  <c r="E33" i="1"/>
  <c r="G31" i="1"/>
  <c r="O31" i="1" s="1"/>
  <c r="E31" i="1"/>
  <c r="G29" i="1"/>
  <c r="O29" i="1" s="1"/>
  <c r="E29" i="1"/>
  <c r="I28" i="1" a="1"/>
  <c r="I28" i="1" s="1"/>
  <c r="G27" i="1"/>
  <c r="O27" i="1" s="1"/>
  <c r="E27" i="1"/>
  <c r="G25" i="1"/>
  <c r="O25" i="1" s="1"/>
  <c r="E25" i="1"/>
  <c r="M7"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<sst xmlns="http://schemas.openxmlformats.org/spreadsheetml/2006/main" count="37" uniqueCount="35">
  <si>
    <t>Nombre de la Entidad:</t>
  </si>
  <si>
    <t xml:space="preserve">ESE HOSPITAL SAN JOSE DEL GUAVIARE </t>
  </si>
  <si>
    <t>Periodo Evaluado:</t>
  </si>
  <si>
    <t>01 DE ENERO AL 30 DE JUNIO DE 2024</t>
  </si>
  <si>
    <t>Estado del sistema de Control Interno de la entidad</t>
  </si>
  <si>
    <t>Conclusión general sobre la evaluación del Sistema de Control Interno</t>
  </si>
  <si>
    <t>¿Están todos los componentes operando juntos y de manera integrada? (Si / en proceso / No) (Justifique su respuesta):</t>
  </si>
  <si>
    <t>Si</t>
  </si>
  <si>
    <t>De acuerdo a los resultados en la evaluación al sistema de Control Interno para el primer semestre de la vigencia 2024, da un cumplimento total 79%,  con un aumento de cuatro (4) puntos comparado con el segundo semestre de la vigencia 2023, se puede decir que todos los componentes aun que operan de manera integral,  disminuyó su nivel de cumplimento de mejora para fortalecer las acciones del modelo y su implementación. El Componente de  Ambiente de Control obtuvo un porcentaje de cumplimiento de 77%, aumentó 4% con respecto al semestre anterior de 73%, el componente de  Evaluación de Riesgos, dio un resultado de 88%, en el semestre evaluado, comparado con el semestre anterior aumentó un 6%, con un cumplimiento de 82%, la implementación del Sistema de Control Interno en lo relacionado actividades de Control, continua con el mismo puntaje de 88%.  los componentes de la Información y la Comunicación un cumplimiento 64% y  Monitoreo con 79%, esto obedece a la mejora en los resultados por el cumplimiento planes, programas y proyectos; sin embargo se debe continuar con el cumplimiento de acciones de mejora en todos los componentes a fin de que el Sistema de Control Interno de Gestiòn de la ESE Hospital San José del Guaviare,  funcione acorde con lo que la norma contempla.</t>
  </si>
  <si>
    <t>¿Es efectivo el sistema de control interno para los objetivos evaluados? (Si/No) (Justifique su respuesta):</t>
  </si>
  <si>
    <t xml:space="preserve">El Sistema de Control Interno de la ESE Hospital San José del Guaviare, requiere continuar en el fortalecimiento de todas las líneas de defensa, lo cual permita un mejor desarrollo del Sistema de Control Interno; para ello es fundamental establecer responsabilidades en cada una de ellas; además se hace necesario mayor compromiso por parte de la Alta Dirección (Gerente, Subgerentes, Planeación)  para que el sistema sea efectivo y se puedan lograr los objetivos evaluados.   </t>
  </si>
  <si>
    <t>La entidad cuenta dentro de su Sistema de Control Interno, con una institucionalidad (Líneas de defensa)  que le permita la toma de decisiones frente al control (Si/No) (Justifique su respuesta):</t>
  </si>
  <si>
    <t>El Sistema de Control Interno, tiene establecidas las líneas de defensas (Comités Institucionales Control Interno y de Gestión y Desempeño Institucional), los cuales operan de conformidad a los criterios establecidos, fuentes estratégicos para que la Alta Dirección se apoye en la toma de decisiones.</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</si>
  <si>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</si>
  <si>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</si>
  <si>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</si>
  <si>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Explicación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</si>
  <si>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</si>
  <si>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</si>
  <si>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</si>
  <si>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</si>
  <si>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r>
      <rPr>
        <b/>
        <sz val="8"/>
        <rFont val="Arial"/>
        <family val="2"/>
      </rPr>
      <t xml:space="preserve">FORTALEZAS:   </t>
    </r>
    <r>
      <rPr>
        <sz val="8"/>
        <rFont val="Arial"/>
        <family val="2"/>
      </rPr>
      <t xml:space="preserve">
- Políticas adoptadas para el buen funcionamiento del Sistema de Control Interno, de manera armonizada e integral  para minimizar la materialización de los riesgos contribuyendo  al cumplimiento de los objetivos institucionales.
- Se dio cumplimiento a las estrategias establecidas en las políticas de Gestiòn del riesgo, Gobierno Digital, emergencias, Gestiòn de la seguridad de la información, evaluación desempeño laboral, Control Interno, Humanización y Atenciòn al Ciudadano, Gestiòn del Talento Humano, Gestiòn Documental, Transparencia y Acceso a la Informaciòn Pùblica, Integridad, Sistema Integrado de Gestiòn de la Calidad, Austeridad y Racionalización de Costos, Gastos  y Eficiencia Administrativa, Seguridad del Paciente.
- Se iniciaron las actividades (Caminatas ecológicas) , donde se desarrollaron actividades lúdicas enfocados en los valores (Honestidad, Respeto, Puntualidad, confidencialidad, Justicia, Responsabilidad ) adoptados en el Código de integridad, el cual fue participativo por los Servidores Públicos y Contratistas de la Entidad.    
- Se socializó herramienta de declaración de conflicto de interés.
 El comité Institucional de Gestión y Desempeño  y Comité Institucional de  Control Interno son operativos y articulados. 
- Se cuenta con el Plan Anticorrupción y Atención al Ciudadano y la matriz de riesgos de corrupción actualizados a la vigencia 2024, y sistematizados en el  Software Almera.                                                                                                                                                                                                                                                                                                  - Se cuenta con Plan de capacitación para personal de planta y contratistas .
-Se cuenta Plan Anual  de Auditoria interna aprobada por el Comité de Coordinación de Control Interno.
- La Entidad estableció canales para declarar los conflictos de interes. </t>
    </r>
    <r>
      <rPr>
        <b/>
        <sz val="8"/>
        <rFont val="Arial"/>
        <family val="2"/>
      </rPr>
      <t xml:space="preserve">
DEBILIDADES:</t>
    </r>
    <r>
      <rPr>
        <sz val="8"/>
        <rFont val="Arial"/>
        <family val="2"/>
      </rPr>
      <t xml:space="preserve">
-Deficiencia en la evaluación de las actividades relacionadas con la permanencia del personal (provisionalidad y suscripción de planes de mejoramiento individual).                                                                                                                                    
-Personal con falencias para fijar  compromisos laborales y comportamentales, en la plataforma virtual. 
- Ausencia de  instrumentos para la evaluación del retiro de personal de la Institución. 
- Deficiencias de cronogramas para verificar  el cumplimiento de los diferentes planes institucionales.</t>
    </r>
  </si>
  <si>
    <r>
      <rPr>
        <b/>
        <sz val="8"/>
        <rFont val="Arial"/>
        <family val="2"/>
      </rPr>
      <t xml:space="preserve">FORTALEZAS:   </t>
    </r>
    <r>
      <rPr>
        <sz val="8"/>
        <rFont val="Arial"/>
        <family val="2"/>
      </rPr>
      <t xml:space="preserve">
-las estrategias establecidas en las políticas de Gestiòn del riesgo, Gobierno Digital, emergencias, Gestiòn de la seguridad de la información, evaluación desempeño laboral, Control Interno, Humanización y Atenciòn al Ciudadano, Gestiòn del Talento Humano, Gestiòn Documental, Transparencia y Acceso a la Informaciòn Pùblica, Integridad, Sistema Integrado de Gestiòn de la Calidad, Austeridad y Racionalización de Costos, Gastos  y Eficiencia Administrativa, Seguridad del Paciente.
- Se desarrollaron actividades (Caminatas ecológicas) , donde se desarrollaron actividades lúdicas enfocados en los valores (Honestidad, Respeto, Puntualidad, confidencialidad, Justicia, Responsabilidad ) adoptados en el Código de integridad, el cual fue participativo por los Servidores Públicos y Contratistas de la Entidad.    
- Se adoptaron las políticas de Gestiòn de Conocimiento y la innovación,  Comunicaciones, Planeación Institucional.
 El comité Institucional de Gestión y Desempeño  y Comité Institucional de  Control Interno son operativos y articulados. 
- Se cuenta con el Plan Anticorrupción y atención al ciudadano y la matriz de riesgos de corrupción actualizados a la vigencia 2023, y sistematizados en el  Software Almera.                                                                                                                                                                                                                                                                                                  - Se cuenta con Plan de capacitación para personal de planta y contratistas .
-Se cuenta Plan Anual  de Auditoria interna aprobada por el Comité de Coordinación de Control Interno.
</t>
    </r>
    <r>
      <rPr>
        <b/>
        <sz val="8"/>
        <rFont val="Arial"/>
        <family val="2"/>
      </rPr>
      <t>DEBILIDADES:</t>
    </r>
    <r>
      <rPr>
        <sz val="8"/>
        <rFont val="Arial"/>
        <family val="2"/>
      </rPr>
      <t xml:space="preserve">
- La Entidad carece de  mecanismos para resolver conflicto de intereses.                                                                                                       
-Deficiencia en la evaluación de las actividades relacionadas con la permanencia del personal (provisionalidad y suscripción de planes de mejoramiento individual).                                                                                                                                    
-Personal con falencias para fijar  compromisos laborales y comportamentales, en la plataforma virtual. 
- Ausencia de  instrumentos para la evaluación del retiro de personal de la Institución. 
- Deficiencias en el cumplimiento de evidencias en los diferentes planes institucionales.</t>
    </r>
  </si>
  <si>
    <t>Evaluación de riesgos</t>
  </si>
  <si>
    <r>
      <rPr>
        <b/>
        <sz val="8"/>
        <color theme="1"/>
        <rFont val="Arial"/>
        <family val="2"/>
      </rPr>
      <t xml:space="preserve">FORTALEZAS: 
</t>
    </r>
    <r>
      <rPr>
        <sz val="8"/>
        <color theme="1"/>
        <rFont val="Arial"/>
        <family val="2"/>
      </rPr>
      <t xml:space="preserve">- Se cuenta con política y Manual de Gestión de Riesgos actualizada para la ESE Hospital San José del Guaviare. 
- Se dio cumplimiento a las estrategias de la política de Gestiòn del Riesgo.
- Sistematización de mapa de riesgos y tratamiento de controles, con sus respectivas evidencias en el software Almera, supervisado y administrado por el área de Planeación.
- El área de Planeación, realiza acompañamiento y asesoramiento personalizado a las áreas para la identificación y tratamiento de los riesgos de corrupción y de gestión. 
- Seguimiento a la ejecución de actividades de control establecidas para mitigar la materialización de riesgos de corrupción. 
- Se realiza evaluación y seguimiento a las acciones de control definidas en el Mapa de Riesgos de gestión, Seguridad del paciente y de Corrupción.
- Socialización de evaluación de Riesgos al comité de Coordinación de Control Interno y Gestiòn de Desempeño. 
</t>
    </r>
    <r>
      <rPr>
        <b/>
        <sz val="8"/>
        <color theme="1"/>
        <rFont val="Arial"/>
        <family val="2"/>
      </rPr>
      <t xml:space="preserve">
DEBILIDADES:</t>
    </r>
    <r>
      <rPr>
        <sz val="8"/>
        <color theme="1"/>
        <rFont val="Arial"/>
        <family val="2"/>
      </rPr>
      <t xml:space="preserve">
-  Cumplimiento de los diferentes compromisos establecidos en los Comités.
-   Debilidad en presentar evidencias de los controles plasmados en el mapa de riesgos. 
-   Inexistencia de identificación, control y seguimiento de riesgos de los servicios tercerizados. 
</t>
    </r>
  </si>
  <si>
    <r>
      <rPr>
        <b/>
        <sz val="8"/>
        <rFont val="Arial"/>
        <family val="2"/>
      </rPr>
      <t xml:space="preserve">FORTALEZAS: </t>
    </r>
    <r>
      <rPr>
        <sz val="8"/>
        <rFont val="Arial"/>
        <family val="2"/>
      </rPr>
      <t xml:space="preserve">
- Se cuenta con política y Manual de Gestión de Riesgos actualizada para la ESE Hospital San José del Guaviare. 
- Se dio cumplimiento a las estrategias de la política de Gestiòn del Riesgo.
- Sistematización de mapa de riesgos y tratamiento de controles, con sus respectivas evidencias en el software Almera, supervisado y administrado por el área de Planeación.
- El área de Planeación, realiza acompañamiento y asesoramiento personalizado a las áreas para la identificación y tratamiento de los riesgos de corrupción y de gestión. 
- Seguimiento a la ejecución de actividades de control establecidas para mitigar la materialización de riesgos de corrupción. 
- Se realiza evaluación y seguimiento a las acciones de control definidas en el Mapa de Riesgos de gestión, Seguridad del paciente y de Corrupción.
- Socialización de evaluación de Riesgos al comité de Coordinación de Control Interno y Gestiòn de Desempeño. 
</t>
    </r>
    <r>
      <rPr>
        <b/>
        <sz val="8"/>
        <rFont val="Arial"/>
        <family val="2"/>
      </rPr>
      <t>DEBILIDADES:</t>
    </r>
    <r>
      <rPr>
        <sz val="8"/>
        <rFont val="Arial"/>
        <family val="2"/>
      </rPr>
      <t xml:space="preserve">
-   Debilidad para establecer los controles y tratamiento para la mitigación de riesgos de conformidad y Política de gestión de riesgos.
-  Cumplimiento de los diferentes compromisos establecidos en los Comités.
-   Debilidad en presentar evidencias de los controles plasmados en el mapa de riesgos. 
-   Inexistencia de identificación, control y seguimiento de riesgos de los servicios tercerizados. 
-   Debilidad  
</t>
    </r>
  </si>
  <si>
    <t>Actividades de control</t>
  </si>
  <si>
    <r>
      <rPr>
        <b/>
        <sz val="8"/>
        <color theme="1"/>
        <rFont val="Arial"/>
        <family val="2"/>
      </rPr>
      <t xml:space="preserve">FORTALEZAS: 
- </t>
    </r>
    <r>
      <rPr>
        <sz val="8"/>
        <color theme="1"/>
        <rFont val="Arial"/>
        <family val="2"/>
      </rPr>
      <t xml:space="preserve">Se realiza seguimiento al mantenimiento del estado del Sistema de Gestión de la Calidad. 
- Desarrollo de auditorías y seguimientos a procesos, actividades, planes y programas, por parte de la Oficina de Control Interno y Calidad.
_ Procesos,  procedimientos y objetivos estratégicos con asignación de responsables y segregación de funciones.
- Se cuenta con sistema de información parametrizado y controlado por parte de área de Sistemas.
- La entidad tiene establecido las líneas de defensa de acuerdo al Modelo Integrado de Planeación y Gestión. 
- La entidad realiza seguimiento a las estrategias establecidos en las políticas adoptadas por la Entidad. 
- Se han sistematizados los planes estratégicos, en el sotfware Almera.
</t>
    </r>
    <r>
      <rPr>
        <b/>
        <sz val="8"/>
        <color theme="1"/>
        <rFont val="Arial"/>
        <family val="2"/>
      </rPr>
      <t xml:space="preserve">
DEBILIDDES: </t>
    </r>
    <r>
      <rPr>
        <sz val="8"/>
        <color theme="1"/>
        <rFont val="Arial"/>
        <family val="2"/>
      </rPr>
      <t xml:space="preserve">
 - Debilidad  plan de mejoramiento cuando se requiere. 
- Procesos liderados por personal de contrato, quedando en riesgo la responsabilidad y continuidad del proceso. 
</t>
    </r>
  </si>
  <si>
    <r>
      <rPr>
        <b/>
        <sz val="8"/>
        <rFont val="Arial"/>
        <family val="2"/>
      </rPr>
      <t xml:space="preserve">FORTALEZAS: </t>
    </r>
    <r>
      <rPr>
        <sz val="8"/>
        <rFont val="Arial"/>
        <family val="2"/>
      </rPr>
      <t xml:space="preserve">
- Se realiza seguimiento al mantenimiento del estado del Sistema de Gestión de la Calidad. 
- Desarrollo de auditorías y seguimientos a procesos, actividades, planes y programas, por parte de la Oficina de Control Interno y Calidad.
_ Procesos,  procedimientos y objetivos estratégicos con asignación de responsables y segregación de funciones.
-  Actualización de manual de Funciones y Competencias Laborales de acuerdo al Rediseño Institucional.
- Se cuenta con sistema de información parametrizado y controlado por parte de área de Sistemas.
- La entidad tiene establecido las líneas de defensa de acuerdo al Modelo Integrado de Planeación y Gestión. 
- La entidad realiza seguimiento a las estrategias establecidos en las políticas adoptadas por la Entidad. 
</t>
    </r>
    <r>
      <rPr>
        <b/>
        <sz val="8"/>
        <rFont val="Arial"/>
        <family val="2"/>
      </rPr>
      <t xml:space="preserve">DEBILIDADES: </t>
    </r>
    <r>
      <rPr>
        <sz val="8"/>
        <rFont val="Arial"/>
        <family val="2"/>
      </rPr>
      <t xml:space="preserve">
 - Debilidad  plan de mejoramiento cuando se requiere. 
- Procesos liderados por personal de contrato, quedando en riesgo la responsabilidad y continuidad del proceso. 
</t>
    </r>
  </si>
  <si>
    <t>Información y comunicación</t>
  </si>
  <si>
    <r>
      <rPr>
        <b/>
        <sz val="8"/>
        <color theme="1"/>
        <rFont val="Arial"/>
        <family val="2"/>
      </rPr>
      <t xml:space="preserve">FORTALEZAS: 
  </t>
    </r>
    <r>
      <rPr>
        <sz val="8"/>
        <color theme="1"/>
        <rFont val="Arial"/>
        <family val="2"/>
      </rPr>
      <t xml:space="preserve">
- Cumplimiento de las Leyes 1474 de 2011 (Estatuto Anticorrupción y de Atención al ciudadano)  y 1712 de 2014 (Ley de transparencia y acceso a la información pública).
- Diligenciamiento de las encuestas de satisfacción del Usuario, de manera digital.
- Sistematización de procesos y procedimientos, gestión del riesgo, auditorias y planes de mejoramiento. 
- Capacitación al personal de la Entidad,  por parte del Web Master para uso de medios tecnológicos. 
- Realización de Comités de P.Q.R.S. y apertura de buzones. 
- Autorización de servicios, durante la asignación de citas y procedimientos.
- Sistemas de información implementados Almera y Dinámica Gerencial.
- Socialización de deberes y derechos a los Usuarios, por parte de SIAU.
- Respuesta a los P:Q:R:S en los terminos definidos 
-  
</t>
    </r>
    <r>
      <rPr>
        <b/>
        <sz val="8"/>
        <color theme="1"/>
        <rFont val="Arial"/>
        <family val="2"/>
      </rPr>
      <t xml:space="preserve">
DEBILIDADES: </t>
    </r>
    <r>
      <rPr>
        <sz val="8"/>
        <color theme="1"/>
        <rFont val="Arial"/>
        <family val="2"/>
      </rPr>
      <t xml:space="preserve">
-  Sin documentar el procedimiento para el manejo de información clasificada y reservada. 
- Continúa con los mismos Servicios sin racionalizar y sistematizar. (pago de copagos en Facturación). 
-  Se requiere de actualización en la publicación de la información en el link de Transparencia y Acceso a la información en la página web.
- Deficiente espacio para  almacenamiento de documentos físicos  transferidos al Archivo Central, para dar cumplimiento a las transferencias.
- Proceso de recepción, distribución y seguimiento de documentación que allega a la entidad y procedimientos.
- Àrea de Estadística algunos de sus procedimientos se realiza en Excel de manera artesanal.  
- Proceso de Jurídica contratación  sin sistematizar. 
</t>
    </r>
  </si>
  <si>
    <r>
      <rPr>
        <b/>
        <sz val="8"/>
        <rFont val="Arial"/>
        <family val="2"/>
      </rPr>
      <t xml:space="preserve">FORTALEZAS: </t>
    </r>
    <r>
      <rPr>
        <sz val="8"/>
        <rFont val="Arial"/>
        <family val="2"/>
      </rPr>
      <t xml:space="preserve">
- Cumplimiento de las Leyes 1474 de 2011 (Estatuto Anticorrupción y de Atención al ciudadano)  y 1712 de 2014 (Ley de transparencia y acceso a la información pública).
- Diligenciamiento de las encuestas de satisfacción del Usuario, de manera digital.
- Sistematización de procesos y procedimientos, gestión del riesgo, auditorias y planes de mejoramiento. 
- Capacitación al personal de la Entidad,  por parte del Web Master para uso de medios tecnológicos. 
- Realización de Comités de P.Q.R.S. y apertura de buzones. 
- Autorización de servicios, durante la asignación de citas y procedimientos.
- Sistemas de información implementados Almera y Dinámica Gerencial.
-  
</t>
    </r>
    <r>
      <rPr>
        <b/>
        <sz val="8"/>
        <rFont val="Arial"/>
        <family val="2"/>
      </rPr>
      <t xml:space="preserve">
DEBILIDADES: </t>
    </r>
    <r>
      <rPr>
        <sz val="8"/>
        <rFont val="Arial"/>
        <family val="2"/>
      </rPr>
      <t xml:space="preserve">
-  Sin documentar el procedimiento para el manejo de información clasificada y reservada. 
- Continúa con los mismos Servicios sin racionalizar y sistematizar. (pago de copagos en Facturación). 
-  Se requiere de actualización en la publicación de la información en el link de Transparencia y Acceso a la información en la página web.
- Deficiente espacio para  almacenamiento de documentos físicos  transferidos al Archivo Central, para dar cumplimiento a las transferencias.
- Proceso de recepción, distribución y seguimiento de documentación que allega a la entidad y procedimientos.
- Àrea de Estadística algunos de sus procedimientos se realiza en Excel de manera artesanal.  
- Proceso de Jurídica contratación  sin sistematizar. 
</t>
    </r>
  </si>
  <si>
    <t xml:space="preserve">Monitoreo </t>
  </si>
  <si>
    <r>
      <rPr>
        <b/>
        <sz val="8"/>
        <color theme="1"/>
        <rFont val="Arial"/>
        <family val="2"/>
      </rPr>
      <t xml:space="preserve">FORTALEZAS: 
- </t>
    </r>
    <r>
      <rPr>
        <sz val="8"/>
        <color theme="1"/>
        <rFont val="Arial"/>
        <family val="2"/>
      </rPr>
      <t xml:space="preserve">Realización de auditorías  y seguimientos a procesos y/o actividades,  por la Oficina de Control Interno y Calidad, socializadas a la Alta Dirección y lideres de procesos auditados, a fin de suscripción de acciones en  planes de mejoramiento.
- Seguimiento y evaluación  por parte de Alianza de Usuarios, Sistema de Calidad, Servicio de Atención al Usuario y la Oficina de Control Interno,  a las Peticiones, Quejas, Reclamos, Sugerencias, Felicitaciones  y Denuncias,  mediante aplicación de encuesta de satisfacción del servicio de Atención al Usuario. 
- Informes de seguimiento a los planes de mejoramiento producto de auditorías internas y externas, realizados por la Oficina de Control Interno y Entes de Control.
- Apoyo al área de Control Interno en la asignación de personal y atención  a las recomendaciones que se generan por parte del Àrea de la misma. 
</t>
    </r>
    <r>
      <rPr>
        <b/>
        <sz val="8"/>
        <color theme="1"/>
        <rFont val="Arial"/>
        <family val="2"/>
      </rPr>
      <t xml:space="preserve">
DEBILIDADES: </t>
    </r>
    <r>
      <rPr>
        <sz val="8"/>
        <color theme="1"/>
        <rFont val="Arial"/>
        <family val="2"/>
      </rPr>
      <t xml:space="preserve">
- Falta de cumplimiento del 100%  de las acciones para subsanar en las auditorias realizadas por Control Interno de Gestiòn.
- Debilidad en el cumplimiento de las acciones de mejora identificados en Comité de P.Q.R.S.F. 
- 
</t>
    </r>
  </si>
  <si>
    <r>
      <t xml:space="preserve">FORTALEZAS: 
- Realización de auditorías  y seguimientos a procesos y/o actividades,  por la Oficina de Control Interno y Calidad, socializadas a la Alta Dirección y lideres de procesos auditados, a fin de suscripción de acciones en  planes de mejoramiento.
- Seguimiento y evaluación  por parte de Alianza de Usuarios, Sistema de Calidad, Servicio de Atención al Usuario y la Oficina de Control Interno,  a las Peticiones, Quejas, Reclamos, Sugerencias, Felicitaciones  y Denuncias,  mediante aplicación de encuesta de satisfacción del servicio de Atención al Usuario. 
- Informes de seguimiento a los planes de mejoramiento producto de auditorías internas y externas, realizados por la Oficina de Control Interno y Entes de Control.
- Apoyo al área de Control Interno en la asignación de personal y atención  a las recomendaciones que se generan por parte del Àrea de la misma. 
</t>
    </r>
    <r>
      <rPr>
        <b/>
        <sz val="8"/>
        <color theme="1"/>
        <rFont val="Arial"/>
        <family val="2"/>
      </rPr>
      <t xml:space="preserve">
DEBILIDADES: 
</t>
    </r>
    <r>
      <rPr>
        <sz val="8"/>
        <color theme="1"/>
        <rFont val="Arial"/>
        <family val="2"/>
      </rPr>
      <t xml:space="preserve">
- Falta de cumplimiento del 100%  de las acciones para subsanar en las auditorias realizadas por Control Interno de Gestiòn.
- Debilidad en el cumplimiento de las acciones de mejora identificados en Comité de P.Q.R.S.F.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</si>
</sst>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5" x14ac:knownFonts="1">
    <font>
      <sz val="10"/>
      <color theme="1"/>
      <name val="Arial"/>
      <family val="2"/>
    </font>
    <font>
      <b/>
      <sz val="20"/>
      <color theme="0"/>
      <name val="Arial Narrow"/>
      <family val="2"/>
    </font>
    <font>
      <sz val="36"/>
      <color theme="1"/>
      <name val="Algerian"/>
      <family val="5"/>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sz val="16"/>
      <color theme="1"/>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sz val="8"/>
      <name val="Arial"/>
      <family val="2"/>
    </font>
    <font>
      <b/>
      <sz val="8"/>
      <name val="Arial"/>
      <family val="2"/>
    </font>
    <font>
      <sz val="8"/>
      <color theme="1"/>
      <name val="Arial"/>
      <family val="2"/>
    </font>
    <font>
      <b/>
      <sz val="8"/>
      <color theme="1"/>
      <name val="Arial"/>
      <family val="2"/>
    </font>
    <font>
      <b/>
      <i/>
      <sz val="10"/>
      <name val="Arial"/>
      <family val="2"/>
    </font>
    <font>
      <b/>
      <i/>
      <sz val="10"/>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6">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87">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3" fillId="2" borderId="0" xfId="0" applyFont="1" applyFill="1" applyAlignment="1">
      <alignment horizontal="center"/>
    </xf>
    <xf numFmtId="0" fontId="0" fillId="2" borderId="7" xfId="0" applyFill="1" applyBorder="1"/>
    <xf numFmtId="0" fontId="1" fillId="3" borderId="6" xfId="0" applyFont="1" applyFill="1" applyBorder="1" applyAlignment="1">
      <alignment horizontal="center" vertical="center"/>
    </xf>
    <xf numFmtId="164" fontId="3" fillId="2" borderId="0" xfId="0" applyNumberFormat="1" applyFont="1" applyFill="1" applyAlignment="1">
      <alignment horizontal="center"/>
    </xf>
    <xf numFmtId="0" fontId="4" fillId="2" borderId="0" xfId="0" applyFont="1" applyFill="1" applyAlignment="1">
      <alignment vertical="center"/>
    </xf>
    <xf numFmtId="9" fontId="6" fillId="3" borderId="15" xfId="0" applyNumberFormat="1" applyFont="1" applyFill="1" applyBorder="1" applyAlignment="1" applyProtection="1">
      <alignment horizontal="center" vertical="center"/>
      <protection hidden="1"/>
    </xf>
    <xf numFmtId="0" fontId="7" fillId="2" borderId="0" xfId="0" applyFont="1" applyFill="1" applyAlignment="1">
      <alignment horizontal="center" vertical="center"/>
    </xf>
    <xf numFmtId="0" fontId="8" fillId="2" borderId="0" xfId="0" applyFont="1" applyFill="1"/>
    <xf numFmtId="0" fontId="5" fillId="2" borderId="0" xfId="0" applyFont="1" applyFill="1" applyAlignment="1">
      <alignment horizontal="center" vertical="center"/>
    </xf>
    <xf numFmtId="0" fontId="9" fillId="2" borderId="19" xfId="0" applyFont="1" applyFill="1" applyBorder="1" applyAlignment="1">
      <alignment horizontal="center" vertical="center"/>
    </xf>
    <xf numFmtId="0" fontId="9" fillId="2" borderId="0" xfId="0" applyFont="1" applyFill="1" applyAlignment="1">
      <alignment horizontal="center" vertical="center"/>
    </xf>
    <xf numFmtId="49" fontId="11" fillId="2" borderId="22" xfId="0" applyNumberFormat="1" applyFont="1" applyFill="1" applyBorder="1" applyAlignment="1" applyProtection="1">
      <alignment horizontal="center" vertical="center" wrapText="1"/>
      <protection locked="0"/>
    </xf>
    <xf numFmtId="49" fontId="0" fillId="2" borderId="0" xfId="0" applyNumberFormat="1" applyFill="1" applyAlignment="1">
      <alignment horizontal="left" vertical="top" wrapText="1"/>
    </xf>
    <xf numFmtId="0" fontId="13" fillId="2" borderId="0" xfId="0" applyFont="1" applyFill="1" applyAlignment="1">
      <alignment wrapText="1"/>
    </xf>
    <xf numFmtId="0" fontId="5" fillId="4" borderId="28" xfId="0" applyFont="1" applyFill="1" applyBorder="1" applyAlignment="1">
      <alignment horizontal="center" vertical="center" wrapText="1"/>
    </xf>
    <xf numFmtId="0" fontId="9" fillId="0" borderId="0" xfId="0" applyFont="1" applyAlignment="1">
      <alignment horizontal="center" vertical="center" wrapText="1"/>
    </xf>
    <xf numFmtId="0" fontId="14" fillId="4" borderId="28" xfId="0" applyFont="1" applyFill="1" applyBorder="1" applyAlignment="1">
      <alignment horizontal="center" vertical="center" wrapText="1"/>
    </xf>
    <xf numFmtId="0" fontId="14" fillId="4" borderId="15" xfId="0" applyFont="1" applyFill="1" applyBorder="1" applyAlignment="1">
      <alignment horizontal="center" vertical="center" wrapText="1"/>
    </xf>
    <xf numFmtId="0" fontId="8" fillId="2" borderId="0" xfId="0" applyFont="1" applyFill="1" applyAlignment="1">
      <alignment horizontal="center" vertical="center" wrapText="1"/>
    </xf>
    <xf numFmtId="0" fontId="14" fillId="3" borderId="29" xfId="0" applyFont="1" applyFill="1" applyBorder="1" applyAlignment="1">
      <alignment horizontal="center" vertical="center" wrapText="1"/>
    </xf>
    <xf numFmtId="0" fontId="14" fillId="3" borderId="15" xfId="0" applyFont="1" applyFill="1" applyBorder="1" applyAlignment="1">
      <alignment horizontal="center" vertical="center" wrapText="1"/>
    </xf>
    <xf numFmtId="0" fontId="14" fillId="3" borderId="0" xfId="0" applyFont="1" applyFill="1" applyAlignment="1">
      <alignment horizontal="center" vertical="center" wrapText="1"/>
    </xf>
    <xf numFmtId="0" fontId="16" fillId="2" borderId="0" xfId="0" applyFont="1" applyFill="1" applyAlignment="1">
      <alignment wrapText="1"/>
    </xf>
    <xf numFmtId="0" fontId="17" fillId="0" borderId="0" xfId="0" applyFont="1" applyAlignment="1">
      <alignment horizontal="center" wrapText="1"/>
    </xf>
    <xf numFmtId="0" fontId="0" fillId="0" borderId="30" xfId="0" applyBorder="1"/>
    <xf numFmtId="0" fontId="5" fillId="5" borderId="6" xfId="0" applyFont="1" applyFill="1" applyBorder="1" applyAlignment="1">
      <alignment horizontal="center" vertical="center" wrapText="1"/>
    </xf>
    <xf numFmtId="0" fontId="14" fillId="0" borderId="0" xfId="0" applyFont="1" applyAlignment="1">
      <alignment vertical="center"/>
    </xf>
    <xf numFmtId="0" fontId="9" fillId="0" borderId="6" xfId="0" applyFont="1" applyBorder="1" applyAlignment="1" applyProtection="1">
      <alignment horizontal="center" vertical="center"/>
      <protection hidden="1"/>
    </xf>
    <xf numFmtId="9" fontId="9" fillId="0" borderId="0" xfId="0" applyNumberFormat="1" applyFont="1" applyAlignment="1">
      <alignment vertical="center"/>
    </xf>
    <xf numFmtId="9" fontId="18" fillId="6" borderId="6" xfId="0" applyNumberFormat="1" applyFont="1" applyFill="1" applyBorder="1" applyAlignment="1" applyProtection="1">
      <alignment horizontal="center" vertical="center"/>
      <protection hidden="1"/>
    </xf>
    <xf numFmtId="0" fontId="19" fillId="0" borderId="11" xfId="0" applyFont="1" applyBorder="1" applyAlignment="1" applyProtection="1">
      <alignment horizontal="left" vertical="center" wrapText="1"/>
      <protection locked="0"/>
    </xf>
    <xf numFmtId="0" fontId="9" fillId="0" borderId="0" xfId="0" applyFont="1" applyAlignment="1">
      <alignment vertical="center"/>
    </xf>
    <xf numFmtId="9" fontId="18" fillId="6" borderId="6" xfId="0" applyNumberFormat="1" applyFont="1" applyFill="1" applyBorder="1" applyAlignment="1" applyProtection="1">
      <alignment horizontal="center" vertical="center"/>
      <protection locked="0"/>
    </xf>
    <xf numFmtId="0" fontId="9" fillId="0" borderId="11" xfId="0" applyFont="1" applyBorder="1" applyAlignment="1">
      <alignment vertical="center"/>
    </xf>
    <xf numFmtId="0" fontId="9" fillId="0" borderId="0" xfId="0" applyFont="1" applyAlignment="1">
      <alignment horizontal="left" vertical="center"/>
    </xf>
    <xf numFmtId="9" fontId="9" fillId="0" borderId="6" xfId="0" applyNumberFormat="1" applyFont="1" applyBorder="1" applyAlignment="1" applyProtection="1">
      <alignment horizontal="center" vertical="center"/>
      <protection locked="0"/>
    </xf>
    <xf numFmtId="0" fontId="9" fillId="2" borderId="7" xfId="0" applyFont="1" applyFill="1" applyBorder="1" applyAlignment="1">
      <alignment vertical="center"/>
    </xf>
    <xf numFmtId="0" fontId="9" fillId="2" borderId="0" xfId="0" applyFont="1" applyFill="1" applyAlignment="1">
      <alignment vertical="center"/>
    </xf>
    <xf numFmtId="0" fontId="0" fillId="0" borderId="0" xfId="0" applyAlignment="1">
      <alignment horizontal="center"/>
    </xf>
    <xf numFmtId="0" fontId="0" fillId="0" borderId="6" xfId="0" applyBorder="1"/>
    <xf numFmtId="0" fontId="0" fillId="0" borderId="31" xfId="0" applyBorder="1"/>
    <xf numFmtId="0" fontId="0" fillId="0" borderId="0" xfId="0" applyAlignment="1">
      <alignment horizontal="left"/>
    </xf>
    <xf numFmtId="0" fontId="0" fillId="0" borderId="6" xfId="0" applyBorder="1" applyAlignment="1">
      <alignment horizontal="left"/>
    </xf>
    <xf numFmtId="0" fontId="5" fillId="7" borderId="6" xfId="0" applyFont="1" applyFill="1" applyBorder="1" applyAlignment="1">
      <alignment horizontal="center" vertical="center" wrapText="1"/>
    </xf>
    <xf numFmtId="0" fontId="21" fillId="0" borderId="11" xfId="0" applyFont="1" applyBorder="1" applyAlignment="1" applyProtection="1">
      <alignment horizontal="left" vertical="center" wrapText="1"/>
      <protection locked="0"/>
    </xf>
    <xf numFmtId="0" fontId="0" fillId="0" borderId="11" xfId="0" applyBorder="1"/>
    <xf numFmtId="0" fontId="5" fillId="3" borderId="6" xfId="0" applyFont="1" applyFill="1" applyBorder="1" applyAlignment="1">
      <alignment horizontal="center" vertical="center" wrapText="1"/>
    </xf>
    <xf numFmtId="0" fontId="21" fillId="0" borderId="31" xfId="0" applyFont="1" applyBorder="1" applyAlignment="1" applyProtection="1">
      <alignment wrapText="1"/>
      <protection locked="0"/>
    </xf>
    <xf numFmtId="0" fontId="19" fillId="0" borderId="31" xfId="0" applyFont="1" applyBorder="1" applyAlignment="1" applyProtection="1">
      <alignment wrapText="1"/>
      <protection locked="0"/>
    </xf>
    <xf numFmtId="0" fontId="5" fillId="8" borderId="6" xfId="0" applyFont="1" applyFill="1" applyBorder="1" applyAlignment="1">
      <alignment horizontal="center" vertical="center" wrapText="1"/>
    </xf>
    <xf numFmtId="0" fontId="21" fillId="0" borderId="31" xfId="0" applyFont="1" applyBorder="1" applyAlignment="1" applyProtection="1">
      <alignment horizontal="justify" vertical="center" wrapText="1"/>
      <protection locked="0"/>
    </xf>
    <xf numFmtId="0" fontId="19" fillId="0" borderId="11" xfId="0" applyFont="1" applyBorder="1" applyAlignment="1" applyProtection="1">
      <alignment horizontal="justify" vertical="center" wrapText="1"/>
      <protection locked="0"/>
    </xf>
    <xf numFmtId="0" fontId="5" fillId="9" borderId="6" xfId="0" applyFont="1" applyFill="1" applyBorder="1" applyAlignment="1">
      <alignment horizontal="center" vertical="center" wrapText="1"/>
    </xf>
    <xf numFmtId="0" fontId="21" fillId="0" borderId="32" xfId="0" applyFont="1" applyBorder="1" applyAlignment="1" applyProtection="1">
      <alignment horizontal="justify" vertical="center" wrapText="1"/>
      <protection locked="0"/>
    </xf>
    <xf numFmtId="0" fontId="14" fillId="2" borderId="0" xfId="0" applyFont="1" applyFill="1" applyAlignment="1">
      <alignment vertical="center"/>
    </xf>
    <xf numFmtId="0" fontId="9" fillId="2" borderId="0" xfId="0" applyFont="1" applyFill="1" applyAlignment="1">
      <alignment horizontal="left" vertical="center"/>
    </xf>
    <xf numFmtId="0" fontId="23" fillId="2" borderId="0" xfId="0" applyFont="1" applyFill="1" applyAlignment="1">
      <alignment vertical="center"/>
    </xf>
    <xf numFmtId="0" fontId="24" fillId="2" borderId="0" xfId="0" applyFont="1" applyFill="1"/>
    <xf numFmtId="0" fontId="0" fillId="2" borderId="33" xfId="0" applyFill="1" applyBorder="1"/>
    <xf numFmtId="0" fontId="0" fillId="2" borderId="34" xfId="0" applyFill="1" applyBorder="1"/>
    <xf numFmtId="0" fontId="0" fillId="2" borderId="35" xfId="0" applyFill="1" applyBorder="1"/>
    <xf numFmtId="49" fontId="10" fillId="2" borderId="20" xfId="0" applyNumberFormat="1" applyFont="1" applyFill="1" applyBorder="1" applyAlignment="1">
      <alignment horizontal="left" vertical="center" wrapText="1"/>
    </xf>
    <xf numFmtId="49" fontId="10" fillId="2" borderId="21" xfId="0" applyNumberFormat="1" applyFont="1" applyFill="1" applyBorder="1" applyAlignment="1">
      <alignment horizontal="left" vertical="center" wrapText="1"/>
    </xf>
    <xf numFmtId="49" fontId="12" fillId="2" borderId="23" xfId="0" applyNumberFormat="1" applyFont="1" applyFill="1" applyBorder="1" applyAlignment="1" applyProtection="1">
      <alignment horizontal="justify" vertical="top" wrapText="1"/>
      <protection locked="0"/>
    </xf>
    <xf numFmtId="49" fontId="0" fillId="2" borderId="24" xfId="0" applyNumberFormat="1" applyFill="1" applyBorder="1" applyAlignment="1" applyProtection="1">
      <alignment horizontal="justify" vertical="top" wrapText="1"/>
      <protection locked="0"/>
    </xf>
    <xf numFmtId="49" fontId="0" fillId="2" borderId="25" xfId="0" applyNumberFormat="1" applyFill="1" applyBorder="1" applyAlignment="1" applyProtection="1">
      <alignment horizontal="justify" vertical="top" wrapText="1"/>
      <protection locked="0"/>
    </xf>
    <xf numFmtId="49" fontId="10" fillId="2" borderId="26" xfId="0" applyNumberFormat="1" applyFont="1" applyFill="1" applyBorder="1" applyAlignment="1">
      <alignment horizontal="left" vertical="center" wrapText="1"/>
    </xf>
    <xf numFmtId="49" fontId="10" fillId="2" borderId="27" xfId="0" applyNumberFormat="1" applyFont="1" applyFill="1" applyBorder="1" applyAlignment="1">
      <alignment horizontal="left" vertical="center" wrapText="1"/>
    </xf>
    <xf numFmtId="0" fontId="1" fillId="3" borderId="5"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2" fillId="2" borderId="6" xfId="0" applyFont="1" applyFill="1" applyBorder="1" applyAlignment="1" applyProtection="1">
      <alignment horizontal="center"/>
      <protection locked="0"/>
    </xf>
    <xf numFmtId="0" fontId="3" fillId="2" borderId="6" xfId="0" applyFont="1" applyFill="1" applyBorder="1" applyAlignment="1" applyProtection="1">
      <alignment horizontal="center"/>
      <protection locked="0"/>
    </xf>
    <xf numFmtId="164" fontId="2" fillId="2" borderId="9" xfId="0" applyNumberFormat="1" applyFont="1" applyFill="1" applyBorder="1" applyAlignment="1" applyProtection="1">
      <alignment horizontal="center"/>
      <protection locked="0"/>
    </xf>
    <xf numFmtId="164" fontId="3" fillId="2" borderId="10" xfId="0" applyNumberFormat="1" applyFont="1" applyFill="1" applyBorder="1" applyAlignment="1" applyProtection="1">
      <alignment horizontal="center"/>
      <protection locked="0"/>
    </xf>
    <xf numFmtId="164" fontId="3" fillId="2" borderId="11" xfId="0" applyNumberFormat="1" applyFont="1" applyFill="1" applyBorder="1" applyAlignment="1" applyProtection="1">
      <alignment horizontal="center"/>
      <protection locked="0"/>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5" fillId="3" borderId="16" xfId="0" applyFont="1" applyFill="1" applyBorder="1" applyAlignment="1">
      <alignment horizontal="center" vertical="center"/>
    </xf>
    <xf numFmtId="0" fontId="5" fillId="3" borderId="17" xfId="0" applyFont="1" applyFill="1" applyBorder="1" applyAlignment="1">
      <alignment horizontal="center" vertical="center"/>
    </xf>
    <xf numFmtId="0" fontId="5" fillId="3" borderId="18" xfId="0" applyFont="1" applyFill="1" applyBorder="1" applyAlignment="1">
      <alignment horizontal="center" vertical="center"/>
    </xf>
  </cellXfs>
  <cellStyles count="1">
    <cellStyle name="Normal" xfId="0" builtinId="0"/>
  </cellStyles>
  <dxfs count="21">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sheetMetadata" Target="metadata.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8</xdr:col>
      <xdr:colOff>149678</xdr:colOff>
      <xdr:row>12</xdr:row>
      <xdr:rowOff>122464</xdr:rowOff>
    </xdr:to>
    <xdr:pic>
      <xdr:nvPicPr>
        <xdr:cNvPr id="2" name="Imagen 1">
          <a:extLst>
            <a:ext uri="{FF2B5EF4-FFF2-40B4-BE49-F238E27FC236}">
              <a16:creationId xmlns:a16="http://schemas.microsoft.com/office/drawing/2014/main" id="{B97D1554-D630-43C6-8D68-3A2A4A41ABFB}"/>
            </a:ext>
          </a:extLst>
        </xdr:cNvPr>
        <xdr:cNvPicPr>
          <a:picLocks noChangeAspect="1"/>
        </xdr:cNvPicPr>
      </xdr:nvPicPr>
      <xdr:blipFill>
        <a:blip xmlns:r="http://schemas.openxmlformats.org/officeDocument/2006/relationships" r:embed="rId1"/>
        <a:stretch>
          <a:fillRect/>
        </a:stretch>
      </xdr:blipFill>
      <xdr:spPr>
        <a:xfrm>
          <a:off x="2615292" y="1817268"/>
          <a:ext cx="4392386" cy="21532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Informe-sci-1semestre%20202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 val="oficialoct"/>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 val="oficial"/>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 val="Cuenta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 sheetId="3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 val="Anexo-Participaciones Dic-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 sheetId="1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 val="ELIMINA EXT"/>
      <sheetName val="ELIMINA"/>
      <sheetName val="FILIALEXT"/>
      <sheetName val="FILIAL"/>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 sheetId="34" refreshError="1"/>
      <sheetData sheetId="35" refreshError="1"/>
      <sheetData sheetId="36" refreshError="1"/>
      <sheetData sheetId="3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 val="Gastos regionales"/>
      <sheetName val="Swap Gain MtM (PL.501)"/>
      <sheetName val="Gain on Sale of OREOs (PL.502)"/>
      <sheetName val="Other Income (PL.505)"/>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Other Services (PL.773)"/>
      <sheetName val="Depreciation (PL.797)"/>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 val="CONSOLFINA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 val="MATRIZ"/>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 val="Participación Accionaria Junio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 val="Resum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 val="Time Deposits (PL.120)"/>
      <sheetName val="Corporate Expenses (PL.717)"/>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0.77083333333333337</v>
          </cell>
        </row>
        <row r="26">
          <cell r="N26">
            <v>0.88235294117647056</v>
          </cell>
        </row>
        <row r="43">
          <cell r="N43">
            <v>0.875</v>
          </cell>
        </row>
        <row r="55">
          <cell r="N55">
            <v>0.6428571428571429</v>
          </cell>
        </row>
        <row r="69">
          <cell r="N69">
            <v>0.7857142857142857</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 val="[97pbth.xls][97pbth.xls]_tmp_12"/>
      <sheetName val="[97pbth.xls][97pbth.xls]_E_t_12"/>
      <sheetName val="[97pbth.xls][97pbth.xls]_tmp__2"/>
      <sheetName val="[97pbth.xls][97pbth.xls]_E_tm_2"/>
      <sheetName val="[97pbth.xls][97pbth.xls]_tmp__3"/>
      <sheetName val="[97pbth.xls][97pbth.xls]_E_tm_3"/>
      <sheetName val="[97pbth.xls][97pbth.xls]_tmp__4"/>
      <sheetName val="[97pbth.xls][97pbth.xls]_E_tm_4"/>
      <sheetName val="[97pbth.xls][97pbth.xls]_tmp__5"/>
      <sheetName val="[97pbth.xls][97pbth.xls]_E_tm_5"/>
      <sheetName val="[97pbth.xls][97pbth.xls]_tmp__6"/>
      <sheetName val="[97pbth.xls][97pbth.xls]_E_tm_6"/>
      <sheetName val="[97pbth.xls][97pbth.xls]_tmp__7"/>
      <sheetName val="[97pbth.xls][97pbth.xls]_E_tm_7"/>
      <sheetName val="[97pbth.xls][97pbth.xls]_tmp__8"/>
      <sheetName val="[97pbth.xls][97pbth.xls]_E_tm_8"/>
      <sheetName val="[97pbth.xls][97pbth.xls]_tmp__9"/>
      <sheetName val="[97pbth.xls][97pbth.xls]_E_tm_9"/>
      <sheetName val="[97pbth.xls][97pbth.xls]_tmp_11"/>
      <sheetName val="[97pbth.xls][97pbth.xls]_E_t_11"/>
      <sheetName val="[97pbth.xls][97pbth.xls]_tmp_10"/>
      <sheetName val="[97pbth.xls][97pbth.xls]_E_t_10"/>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1F127-23A7-4E18-8D5D-39EE63FC037A}">
  <dimension ref="B1:V38"/>
  <sheetViews>
    <sheetView tabSelected="1" topLeftCell="C1" zoomScale="80" zoomScaleNormal="80" workbookViewId="0">
      <selection activeCell="F20" sqref="F20:M20"/>
    </sheetView>
  </sheetViews>
  <sheetFormatPr baseColWidth="10" defaultColWidth="11.42578125" defaultRowHeight="12.75" x14ac:dyDescent="0.2"/>
  <cols>
    <col min="1" max="1" width="3.140625" style="1" customWidth="1"/>
    <col min="2" max="2" width="3.42578125" style="1" customWidth="1"/>
    <col min="3" max="3" width="35.5703125" style="1" customWidth="1"/>
    <col min="4" max="4" width="2.5703125" style="1" customWidth="1"/>
    <col min="5" max="5" width="19" style="1" customWidth="1"/>
    <col min="6" max="6" width="10.85546875" style="1" customWidth="1"/>
    <col min="7" max="7" width="23.42578125" style="1" customWidth="1"/>
    <col min="8" max="8" width="4.85546875" style="1" customWidth="1"/>
    <col min="9" max="9" width="85" style="1" customWidth="1"/>
    <col min="10" max="10" width="5.85546875" style="1" customWidth="1"/>
    <col min="11" max="11" width="28.140625" style="1" customWidth="1"/>
    <col min="12" max="12" width="4.28515625" style="1" customWidth="1"/>
    <col min="13" max="13" width="78.7109375" style="1" customWidth="1"/>
    <col min="14" max="14" width="5.85546875" style="1" customWidth="1"/>
    <col min="15" max="15" width="24.85546875" style="1" customWidth="1"/>
    <col min="16" max="16" width="7"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E3" s="74" t="s">
        <v>0</v>
      </c>
      <c r="F3" s="76" t="s">
        <v>1</v>
      </c>
      <c r="G3" s="77"/>
      <c r="H3" s="77"/>
      <c r="I3" s="77"/>
      <c r="J3" s="77"/>
      <c r="K3" s="77"/>
      <c r="L3" s="77"/>
      <c r="M3" s="77"/>
      <c r="N3" s="6"/>
      <c r="O3" s="6"/>
      <c r="P3" s="7"/>
    </row>
    <row r="4" spans="2:16" ht="27" customHeight="1" x14ac:dyDescent="0.3">
      <c r="B4" s="5"/>
      <c r="E4" s="75"/>
      <c r="F4" s="77"/>
      <c r="G4" s="77"/>
      <c r="H4" s="77"/>
      <c r="I4" s="77"/>
      <c r="J4" s="77"/>
      <c r="K4" s="77"/>
      <c r="L4" s="77"/>
      <c r="M4" s="77"/>
      <c r="N4" s="6"/>
      <c r="O4" s="6"/>
      <c r="P4" s="7"/>
    </row>
    <row r="5" spans="2:16" ht="41.25" customHeight="1" x14ac:dyDescent="0.8">
      <c r="B5" s="5"/>
      <c r="E5" s="8" t="s">
        <v>2</v>
      </c>
      <c r="F5" s="78" t="s">
        <v>3</v>
      </c>
      <c r="G5" s="79"/>
      <c r="H5" s="79"/>
      <c r="I5" s="79"/>
      <c r="J5" s="79"/>
      <c r="K5" s="79"/>
      <c r="L5" s="79"/>
      <c r="M5" s="80"/>
      <c r="N5" s="9"/>
      <c r="O5" s="9"/>
      <c r="P5" s="7"/>
    </row>
    <row r="6" spans="2:16" ht="18" customHeight="1" thickBot="1" x14ac:dyDescent="0.35">
      <c r="B6" s="5"/>
      <c r="E6" s="10"/>
      <c r="F6" s="9"/>
      <c r="G6" s="9"/>
      <c r="H6" s="9"/>
      <c r="I6" s="9"/>
      <c r="J6" s="9"/>
      <c r="K6" s="9"/>
      <c r="L6" s="9"/>
      <c r="P6" s="7"/>
    </row>
    <row r="7" spans="2:16" ht="93" customHeight="1" thickBot="1" x14ac:dyDescent="0.25">
      <c r="B7" s="5"/>
      <c r="I7" s="81" t="s">
        <v>4</v>
      </c>
      <c r="J7" s="82"/>
      <c r="K7" s="83"/>
      <c r="M7" s="11">
        <f>+AVERAGE(G25,G27,G29,G31,G33)</f>
        <v>0.79135154061624646</v>
      </c>
      <c r="N7" s="12"/>
      <c r="O7" s="12"/>
      <c r="P7" s="7"/>
    </row>
    <row r="8" spans="2:16" ht="18" customHeight="1" x14ac:dyDescent="0.25">
      <c r="B8" s="5"/>
      <c r="M8" s="13"/>
      <c r="N8" s="13"/>
      <c r="O8" s="13"/>
      <c r="P8" s="7"/>
    </row>
    <row r="9" spans="2:16" ht="18" customHeight="1" x14ac:dyDescent="0.2">
      <c r="B9" s="5"/>
      <c r="P9" s="7"/>
    </row>
    <row r="10" spans="2:16" x14ac:dyDescent="0.2">
      <c r="B10" s="5"/>
      <c r="P10" s="7"/>
    </row>
    <row r="11" spans="2:16" x14ac:dyDescent="0.2">
      <c r="B11" s="5"/>
      <c r="P11" s="7"/>
    </row>
    <row r="12" spans="2:16" x14ac:dyDescent="0.2">
      <c r="B12" s="5"/>
      <c r="P12" s="7"/>
    </row>
    <row r="13" spans="2:16" x14ac:dyDescent="0.2">
      <c r="B13" s="5"/>
      <c r="P13" s="7"/>
    </row>
    <row r="14" spans="2:16" ht="1.5" customHeight="1" x14ac:dyDescent="0.2">
      <c r="B14" s="5"/>
      <c r="P14" s="7"/>
    </row>
    <row r="15" spans="2:16" hidden="1" x14ac:dyDescent="0.2">
      <c r="B15" s="5"/>
      <c r="P15" s="7"/>
    </row>
    <row r="16" spans="2:16" hidden="1" x14ac:dyDescent="0.2">
      <c r="B16" s="5"/>
      <c r="P16" s="7"/>
    </row>
    <row r="17" spans="2:22" ht="23.25" x14ac:dyDescent="0.2">
      <c r="B17" s="5"/>
      <c r="C17" s="84" t="s">
        <v>5</v>
      </c>
      <c r="D17" s="85"/>
      <c r="E17" s="85"/>
      <c r="F17" s="85"/>
      <c r="G17" s="85"/>
      <c r="H17" s="85"/>
      <c r="I17" s="85"/>
      <c r="J17" s="85"/>
      <c r="K17" s="85"/>
      <c r="L17" s="85"/>
      <c r="M17" s="86"/>
      <c r="N17" s="14"/>
      <c r="O17" s="14"/>
      <c r="P17" s="7"/>
      <c r="T17" s="1">
        <v>85</v>
      </c>
    </row>
    <row r="18" spans="2:22" ht="15.75" customHeight="1" x14ac:dyDescent="0.2">
      <c r="B18" s="5"/>
      <c r="C18" s="15"/>
      <c r="D18" s="15"/>
      <c r="E18" s="15"/>
      <c r="F18" s="15"/>
      <c r="G18" s="15"/>
      <c r="H18" s="15"/>
      <c r="I18" s="15"/>
      <c r="J18" s="15"/>
      <c r="K18" s="15"/>
      <c r="L18" s="15"/>
      <c r="M18" s="15"/>
      <c r="N18" s="16"/>
      <c r="O18" s="16"/>
      <c r="P18" s="7"/>
    </row>
    <row r="19" spans="2:22" ht="168" customHeight="1" x14ac:dyDescent="0.2">
      <c r="B19" s="5"/>
      <c r="C19" s="67" t="s">
        <v>6</v>
      </c>
      <c r="D19" s="68"/>
      <c r="E19" s="17" t="s">
        <v>7</v>
      </c>
      <c r="F19" s="69" t="s">
        <v>8</v>
      </c>
      <c r="G19" s="70"/>
      <c r="H19" s="70"/>
      <c r="I19" s="70"/>
      <c r="J19" s="70"/>
      <c r="K19" s="70"/>
      <c r="L19" s="70"/>
      <c r="M19" s="71"/>
      <c r="N19" s="18"/>
      <c r="O19" s="18"/>
      <c r="P19" s="7"/>
    </row>
    <row r="20" spans="2:22" ht="82.5" customHeight="1" x14ac:dyDescent="0.2">
      <c r="B20" s="5"/>
      <c r="C20" s="67" t="s">
        <v>9</v>
      </c>
      <c r="D20" s="68"/>
      <c r="E20" s="17" t="s">
        <v>7</v>
      </c>
      <c r="F20" s="69" t="s">
        <v>10</v>
      </c>
      <c r="G20" s="70"/>
      <c r="H20" s="70"/>
      <c r="I20" s="70"/>
      <c r="J20" s="70"/>
      <c r="K20" s="70"/>
      <c r="L20" s="70"/>
      <c r="M20" s="71"/>
      <c r="N20" s="18"/>
      <c r="O20" s="18"/>
      <c r="P20" s="7"/>
    </row>
    <row r="21" spans="2:22" ht="51" customHeight="1" x14ac:dyDescent="0.2">
      <c r="B21" s="5"/>
      <c r="C21" s="72" t="s">
        <v>11</v>
      </c>
      <c r="D21" s="73"/>
      <c r="E21" s="17" t="s">
        <v>7</v>
      </c>
      <c r="F21" s="69" t="s">
        <v>12</v>
      </c>
      <c r="G21" s="70"/>
      <c r="H21" s="70"/>
      <c r="I21" s="70"/>
      <c r="J21" s="70"/>
      <c r="K21" s="70"/>
      <c r="L21" s="70"/>
      <c r="M21" s="71"/>
      <c r="N21" s="18"/>
      <c r="O21" s="18"/>
      <c r="P21" s="7"/>
    </row>
    <row r="22" spans="2:22" ht="36" customHeight="1" thickBot="1" x14ac:dyDescent="0.25">
      <c r="B22" s="5"/>
      <c r="G22" s="19"/>
      <c r="P22" s="7"/>
    </row>
    <row r="23" spans="2:22" ht="58.5" customHeight="1" thickBot="1" x14ac:dyDescent="0.25">
      <c r="B23" s="5"/>
      <c r="C23" s="20" t="s">
        <v>13</v>
      </c>
      <c r="D23" s="21"/>
      <c r="E23" s="22" t="s">
        <v>14</v>
      </c>
      <c r="F23" s="21"/>
      <c r="G23" s="22" t="s">
        <v>15</v>
      </c>
      <c r="H23" s="21"/>
      <c r="I23" s="23" t="s">
        <v>16</v>
      </c>
      <c r="J23" s="24"/>
      <c r="K23" s="25" t="s">
        <v>17</v>
      </c>
      <c r="L23" s="24"/>
      <c r="M23" s="26" t="s">
        <v>18</v>
      </c>
      <c r="N23" s="24"/>
      <c r="O23" s="27" t="s">
        <v>19</v>
      </c>
      <c r="P23" s="7"/>
      <c r="Q23" s="28"/>
    </row>
    <row r="24" spans="2:22" ht="6.75" customHeight="1" x14ac:dyDescent="0.35">
      <c r="B24" s="5"/>
      <c r="C24" s="29"/>
      <c r="D24"/>
      <c r="E24"/>
      <c r="F24"/>
      <c r="G24"/>
      <c r="H24"/>
      <c r="I24" s="30"/>
      <c r="J24"/>
      <c r="K24" s="30"/>
      <c r="L24"/>
      <c r="M24"/>
      <c r="N24"/>
      <c r="O24"/>
      <c r="P24" s="7"/>
    </row>
    <row r="25" spans="2:22" ht="409.6" customHeight="1" x14ac:dyDescent="0.2">
      <c r="B25" s="5"/>
      <c r="C25" s="31" t="s">
        <v>20</v>
      </c>
      <c r="D25" s="32"/>
      <c r="E25" s="33" t="str">
        <f>+IF([23]Hoja1!$N$2&gt;=0.5,"Si","No")</f>
        <v>Si</v>
      </c>
      <c r="F25" s="34"/>
      <c r="G25" s="35">
        <f>+[23]Hoja1!N2</f>
        <v>0.77083333333333337</v>
      </c>
      <c r="H25" s="34"/>
      <c r="I25" s="36" t="s">
        <v>21</v>
      </c>
      <c r="J25" s="37"/>
      <c r="K25" s="38">
        <v>0.73</v>
      </c>
      <c r="L25" s="39"/>
      <c r="M25" s="36" t="s">
        <v>22</v>
      </c>
      <c r="N25" s="40"/>
      <c r="O25" s="41">
        <f>G25-K25</f>
        <v>4.0833333333333388E-2</v>
      </c>
      <c r="P25" s="42"/>
      <c r="Q25" s="43"/>
      <c r="R25" s="43"/>
      <c r="S25" s="43"/>
      <c r="T25" s="43"/>
      <c r="U25" s="43"/>
      <c r="V25" s="43"/>
    </row>
    <row r="26" spans="2:22" ht="27.75" customHeight="1" x14ac:dyDescent="0.35">
      <c r="B26" s="5"/>
      <c r="C26" s="29"/>
      <c r="D26"/>
      <c r="E26" s="44"/>
      <c r="F26"/>
      <c r="G26" s="45"/>
      <c r="H26"/>
      <c r="I26" s="46"/>
      <c r="J26"/>
      <c r="K26" s="30"/>
      <c r="L26"/>
      <c r="M26" s="47"/>
      <c r="N26" s="47"/>
      <c r="O26" s="48"/>
      <c r="P26" s="7"/>
    </row>
    <row r="27" spans="2:22" ht="337.5" customHeight="1" x14ac:dyDescent="0.2">
      <c r="B27" s="5"/>
      <c r="C27" s="49" t="s">
        <v>23</v>
      </c>
      <c r="D27" s="32"/>
      <c r="E27" s="33" t="str">
        <f>+IF([23]Hoja1!$N$26&gt;=0.5,"Si","No")</f>
        <v>Si</v>
      </c>
      <c r="F27"/>
      <c r="G27" s="35">
        <f>+[23]Hoja1!N26</f>
        <v>0.88235294117647056</v>
      </c>
      <c r="H27"/>
      <c r="I27" s="50" t="s">
        <v>24</v>
      </c>
      <c r="J27"/>
      <c r="K27" s="38">
        <v>0.82</v>
      </c>
      <c r="L27" s="51"/>
      <c r="M27" s="36" t="s">
        <v>25</v>
      </c>
      <c r="N27" s="40"/>
      <c r="O27" s="41">
        <f>G27-K27</f>
        <v>6.2352941176470611E-2</v>
      </c>
      <c r="P27" s="7"/>
    </row>
    <row r="28" spans="2:22" ht="6.75" customHeight="1" x14ac:dyDescent="0.35">
      <c r="B28" s="5"/>
      <c r="C28" s="29"/>
      <c r="D28"/>
      <c r="E28" s="44"/>
      <c r="F28"/>
      <c r="G28" s="45"/>
      <c r="H28"/>
      <c r="I28" s="46" t="e" cm="1">
        <f t="array" ref="I28">- Se establecieron canales digitales para la radicación de posibles hechos de corrupción.</f>
        <v>#NAME?</v>
      </c>
      <c r="J28"/>
      <c r="K28" s="30"/>
      <c r="L28"/>
      <c r="M28" s="47"/>
      <c r="N28" s="47"/>
      <c r="O28" s="48"/>
      <c r="P28" s="7"/>
    </row>
    <row r="29" spans="2:22" ht="210.75" customHeight="1" x14ac:dyDescent="0.2">
      <c r="B29" s="5"/>
      <c r="C29" s="52" t="s">
        <v>26</v>
      </c>
      <c r="D29" s="32"/>
      <c r="E29" s="33" t="str">
        <f>+IF([23]Hoja1!$N$43&gt;=0.5,"Si","No")</f>
        <v>Si</v>
      </c>
      <c r="F29"/>
      <c r="G29" s="35">
        <f>+[23]Hoja1!N43</f>
        <v>0.875</v>
      </c>
      <c r="H29"/>
      <c r="I29" s="53" t="s">
        <v>27</v>
      </c>
      <c r="J29"/>
      <c r="K29" s="38">
        <v>0.88</v>
      </c>
      <c r="L29" s="51"/>
      <c r="M29" s="54" t="s">
        <v>28</v>
      </c>
      <c r="N29" s="40"/>
      <c r="O29" s="41">
        <f>G29-K29</f>
        <v>-5.0000000000000044E-3</v>
      </c>
      <c r="P29" s="7"/>
    </row>
    <row r="30" spans="2:22" ht="6.75" customHeight="1" x14ac:dyDescent="0.35">
      <c r="B30" s="5"/>
      <c r="C30" s="29"/>
      <c r="D30"/>
      <c r="E30" s="44"/>
      <c r="F30"/>
      <c r="G30" s="45"/>
      <c r="H30"/>
      <c r="I30" s="46"/>
      <c r="J30"/>
      <c r="K30" s="30"/>
      <c r="L30"/>
      <c r="M30" s="47"/>
      <c r="N30" s="47"/>
      <c r="O30" s="48"/>
      <c r="P30" s="7"/>
    </row>
    <row r="31" spans="2:22" ht="340.5" customHeight="1" x14ac:dyDescent="0.2">
      <c r="B31" s="5"/>
      <c r="C31" s="55" t="s">
        <v>29</v>
      </c>
      <c r="D31" s="32"/>
      <c r="E31" s="33" t="str">
        <f>+IF([23]Hoja1!$N$55&gt;=0.5,"Si","No")</f>
        <v>Si</v>
      </c>
      <c r="F31"/>
      <c r="G31" s="35">
        <f>+[23]Hoja1!N55</f>
        <v>0.6428571428571429</v>
      </c>
      <c r="H31"/>
      <c r="I31" s="56" t="s">
        <v>30</v>
      </c>
      <c r="J31"/>
      <c r="K31" s="38">
        <v>0.54</v>
      </c>
      <c r="L31" s="51"/>
      <c r="M31" s="57" t="s">
        <v>31</v>
      </c>
      <c r="N31" s="40"/>
      <c r="O31" s="41">
        <f>G31-K31</f>
        <v>0.10285714285714287</v>
      </c>
      <c r="P31" s="7"/>
    </row>
    <row r="32" spans="2:22" ht="6.75" customHeight="1" x14ac:dyDescent="0.35">
      <c r="B32" s="5"/>
      <c r="C32" s="29"/>
      <c r="D32"/>
      <c r="E32" s="44"/>
      <c r="F32"/>
      <c r="G32" s="45"/>
      <c r="H32"/>
      <c r="I32" s="46"/>
      <c r="J32"/>
      <c r="K32" s="30"/>
      <c r="L32"/>
      <c r="M32" s="47"/>
      <c r="N32" s="47"/>
      <c r="O32" s="48"/>
      <c r="P32" s="7"/>
    </row>
    <row r="33" spans="2:16" ht="284.25" customHeight="1" thickBot="1" x14ac:dyDescent="0.25">
      <c r="B33" s="5"/>
      <c r="C33" s="58" t="s">
        <v>32</v>
      </c>
      <c r="D33" s="32"/>
      <c r="E33" s="33" t="str">
        <f>+IF([23]Hoja1!$N$69&gt;=0.5,"Si","No")</f>
        <v>Si</v>
      </c>
      <c r="F33"/>
      <c r="G33" s="35">
        <f>+[23]Hoja1!N69</f>
        <v>0.7857142857142857</v>
      </c>
      <c r="H33"/>
      <c r="I33" s="59" t="s">
        <v>33</v>
      </c>
      <c r="J33"/>
      <c r="K33" s="38">
        <v>0.79</v>
      </c>
      <c r="L33" s="51"/>
      <c r="M33" s="59" t="s">
        <v>34</v>
      </c>
      <c r="N33" s="40"/>
      <c r="O33" s="41">
        <f>G33-K33</f>
        <v>-4.2857142857143371E-3</v>
      </c>
      <c r="P33" s="7"/>
    </row>
    <row r="34" spans="2:16" ht="15.75" x14ac:dyDescent="0.2">
      <c r="B34" s="5"/>
      <c r="C34" s="60"/>
      <c r="D34" s="60"/>
      <c r="E34" s="16"/>
      <c r="M34" s="61"/>
      <c r="N34" s="61"/>
      <c r="O34" s="61"/>
      <c r="P34" s="7"/>
    </row>
    <row r="35" spans="2:16" ht="15.75" x14ac:dyDescent="0.2">
      <c r="B35" s="5"/>
      <c r="C35" s="62"/>
      <c r="D35" s="60"/>
      <c r="E35" s="16"/>
      <c r="M35" s="61"/>
      <c r="N35" s="61"/>
      <c r="O35" s="61"/>
      <c r="P35" s="7"/>
    </row>
    <row r="36" spans="2:16" x14ac:dyDescent="0.2">
      <c r="B36" s="5"/>
      <c r="C36" s="63"/>
      <c r="P36" s="7"/>
    </row>
    <row r="37" spans="2:16" ht="13.5" thickBot="1" x14ac:dyDescent="0.25">
      <c r="B37" s="64"/>
      <c r="C37" s="65"/>
      <c r="D37" s="65"/>
      <c r="E37" s="65"/>
      <c r="F37" s="65"/>
      <c r="G37" s="65"/>
      <c r="H37" s="65"/>
      <c r="I37" s="65"/>
      <c r="J37" s="65"/>
      <c r="K37" s="65"/>
      <c r="L37" s="65"/>
      <c r="M37" s="65"/>
      <c r="N37" s="65"/>
      <c r="O37" s="65"/>
      <c r="P37" s="66"/>
    </row>
    <row r="38" spans="2:16" ht="13.5" thickTop="1" x14ac:dyDescent="0.2"/>
  </sheetData>
  <sheetProtection password="D72A"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0" priority="20" operator="between">
      <formula>0.76</formula>
      <formula>1</formula>
    </cfRule>
    <cfRule type="cellIs" dxfId="19" priority="21" operator="between">
      <formula>0.51</formula>
      <formula>0.75</formula>
    </cfRule>
    <cfRule type="cellIs" dxfId="18" priority="22" operator="between">
      <formula>0.26</formula>
      <formula>0.5</formula>
    </cfRule>
  </conditionalFormatting>
  <conditionalFormatting sqref="M7">
    <cfRule type="cellIs" priority="16" operator="between">
      <formula>0.76</formula>
      <formula>1</formula>
    </cfRule>
    <cfRule type="cellIs" dxfId="17" priority="17" operator="between">
      <formula>0.51</formula>
      <formula>0.75</formula>
    </cfRule>
    <cfRule type="cellIs" dxfId="16" priority="18" operator="between">
      <formula>0.26</formula>
      <formula>0.5</formula>
    </cfRule>
    <cfRule type="cellIs" dxfId="15" priority="19" operator="between">
      <formula>0</formula>
      <formula>0.25</formula>
    </cfRule>
  </conditionalFormatting>
  <conditionalFormatting sqref="K25">
    <cfRule type="cellIs" dxfId="14" priority="13" operator="between">
      <formula>0.76</formula>
      <formula>1</formula>
    </cfRule>
    <cfRule type="cellIs" dxfId="13" priority="14" operator="between">
      <formula>0.51</formula>
      <formula>0.75</formula>
    </cfRule>
    <cfRule type="cellIs" dxfId="12" priority="15" operator="between">
      <formula>0.26</formula>
      <formula>0.5</formula>
    </cfRule>
  </conditionalFormatting>
  <conditionalFormatting sqref="K27">
    <cfRule type="cellIs" dxfId="11" priority="10" operator="between">
      <formula>0.76</formula>
      <formula>1</formula>
    </cfRule>
    <cfRule type="cellIs" dxfId="10" priority="11" operator="between">
      <formula>0.51</formula>
      <formula>0.75</formula>
    </cfRule>
    <cfRule type="cellIs" dxfId="9" priority="12" operator="between">
      <formula>0.26</formula>
      <formula>0.5</formula>
    </cfRule>
  </conditionalFormatting>
  <conditionalFormatting sqref="K29">
    <cfRule type="cellIs" dxfId="8" priority="7" operator="between">
      <formula>0.76</formula>
      <formula>1</formula>
    </cfRule>
    <cfRule type="cellIs" dxfId="7" priority="8" operator="between">
      <formula>0.51</formula>
      <formula>0.75</formula>
    </cfRule>
    <cfRule type="cellIs" dxfId="6" priority="9" operator="between">
      <formula>0.26</formula>
      <formula>0.5</formula>
    </cfRule>
  </conditionalFormatting>
  <conditionalFormatting sqref="K31">
    <cfRule type="cellIs" dxfId="5" priority="4" operator="between">
      <formula>0.76</formula>
      <formula>1</formula>
    </cfRule>
    <cfRule type="cellIs" dxfId="4" priority="5" operator="between">
      <formula>0.51</formula>
      <formula>0.75</formula>
    </cfRule>
    <cfRule type="cellIs" dxfId="3" priority="6" operator="between">
      <formula>0.26</formula>
      <formula>0.5</formula>
    </cfRule>
  </conditionalFormatting>
  <conditionalFormatting sqref="K33">
    <cfRule type="cellIs" dxfId="2" priority="1" operator="between">
      <formula>0.76</formula>
      <formula>1</formula>
    </cfRule>
    <cfRule type="cellIs" dxfId="1" priority="2" operator="between">
      <formula>0.51</formula>
      <formula>0.75</formula>
    </cfRule>
    <cfRule type="cellIs" dxfId="0" priority="3" operator="between">
      <formula>0.26</formula>
      <formula>0.5</formula>
    </cfRule>
  </conditionalFormatting>
  <dataValidations count="4">
    <dataValidation type="list" allowBlank="1" showInputMessage="1" showErrorMessage="1" sqref="E19" xr:uid="{952E4E10-D898-42A6-9972-867D95CEF939}">
      <formula1>"Si,No,En proceso"</formula1>
    </dataValidation>
    <dataValidation type="list" allowBlank="1" showInputMessage="1" showErrorMessage="1" sqref="N20:O20 E20:E21" xr:uid="{8C409A0D-F48D-4EFE-8403-925FDB339B96}">
      <formula1>"Si, No"</formula1>
    </dataValidation>
    <dataValidation type="list" allowBlank="1" showInputMessage="1" showErrorMessage="1" sqref="N19:O19" xr:uid="{BECA4475-D0BE-4E3F-A979-FFB5F5357683}">
      <formula1>"Si,No"</formula1>
    </dataValidation>
    <dataValidation allowBlank="1" showInputMessage="1" showErrorMessage="1" prompt="Celda formulada, información proveniente de la pestaña de deficiencias." sqref="E23" xr:uid="{BB31FF92-5CE0-46C7-99AE-B2EC50B5BB14}"/>
  </dataValidations>
  <pageMargins left="0.7" right="0.7" top="0.75" bottom="0.75" header="0.3" footer="0.3"/>
  <pageSetup orientation="portrait"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Control Interno de Gestión ESE Hospital San José del Guaviare</dc:creator>
  <cp:lastModifiedBy>Control Interno de Gestión ESE Hospital San José del G</cp:lastModifiedBy>
  <dcterms:created xsi:type="dcterms:W3CDTF">2024-07-15T22:23:38Z</dcterms:created>
  <dcterms:modified xsi:type="dcterms:W3CDTF">2024-07-17T16:37:29Z</dcterms:modified>
</cp:coreProperties>
</file>